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<sst xmlns="http://schemas.openxmlformats.org/spreadsheetml/2006/main" count="83" uniqueCount="74">
  <si>
    <t>Løbenr.</t>
  </si>
  <si>
    <t>Lærling / Elev</t>
  </si>
  <si>
    <t>Arbejdsgiver</t>
  </si>
  <si>
    <t>Enighed</t>
  </si>
  <si>
    <t>Lærer og skuemestre</t>
  </si>
  <si>
    <t>Uenighed</t>
  </si>
  <si>
    <t>Lærer</t>
  </si>
  <si>
    <t>Skuemestre</t>
  </si>
  <si>
    <t>Teoretisk prøve</t>
  </si>
  <si>
    <t>Praktisk prøve</t>
  </si>
  <si>
    <t>(A)</t>
  </si>
  <si>
    <t>(3)</t>
  </si>
  <si>
    <t>(4)</t>
  </si>
  <si>
    <t>(5)</t>
  </si>
  <si>
    <t>(2)</t>
  </si>
  <si>
    <t>(1)</t>
  </si>
  <si>
    <t>Vægtet karakter</t>
  </si>
  <si>
    <t>(6)</t>
  </si>
  <si>
    <t>(7)</t>
  </si>
  <si>
    <t>(8)</t>
  </si>
  <si>
    <t>(9)</t>
  </si>
  <si>
    <t>(10)</t>
  </si>
  <si>
    <t>(11)</t>
  </si>
  <si>
    <t>B</t>
  </si>
  <si>
    <t>Praktisk karakter</t>
  </si>
  <si>
    <t>02</t>
  </si>
  <si>
    <t>2,0 - 3,0</t>
  </si>
  <si>
    <t>3,1 - 5,4</t>
  </si>
  <si>
    <t>8,5 - 10,5</t>
  </si>
  <si>
    <t>10,6 - 11,4</t>
  </si>
  <si>
    <t>Antaget</t>
  </si>
  <si>
    <t>Ros</t>
  </si>
  <si>
    <t>Bronze</t>
  </si>
  <si>
    <t>Sølv</t>
  </si>
  <si>
    <t>E</t>
  </si>
  <si>
    <t>D</t>
  </si>
  <si>
    <t>C</t>
  </si>
  <si>
    <t>A</t>
  </si>
  <si>
    <t>den</t>
  </si>
  <si>
    <t>/</t>
  </si>
  <si>
    <t>Skolen / Lærer</t>
  </si>
  <si>
    <t>Arbejdsgiverskuemester</t>
  </si>
  <si>
    <t>Arbejdstagerskuemester</t>
  </si>
  <si>
    <t>(4) eller (5+6):2</t>
  </si>
  <si>
    <t>(7) eller (8+9):2</t>
  </si>
  <si>
    <t>(B)</t>
  </si>
  <si>
    <t>Skole:</t>
  </si>
  <si>
    <t xml:space="preserve">Eventuelle kommentarer: </t>
  </si>
  <si>
    <t>(1) eller (2+3):2</t>
  </si>
  <si>
    <t>Samlet mellemregningskarakter med 1 decimal, der konverteres til betegnelse for udmærkelse iht. Konverteringsskema 1</t>
  </si>
  <si>
    <t xml:space="preserve">Endelig karakter afrundet til helt tal fra 7-trinsskalaen iht. Konverteringsskema 2 </t>
  </si>
  <si>
    <t>Mellemregningskarakter</t>
  </si>
  <si>
    <t>5,5 - 8,4</t>
  </si>
  <si>
    <t>11,5 - 12,0</t>
  </si>
  <si>
    <t>Udmærkelse</t>
  </si>
  <si>
    <t>8,5 - 10,9</t>
  </si>
  <si>
    <t>11,0 - 12,0</t>
  </si>
  <si>
    <t xml:space="preserve">7-trinsskalaen  </t>
  </si>
  <si>
    <t>ECTS-skalaen</t>
  </si>
  <si>
    <t>Endelig karakter iflg. ECTS-skalaen:</t>
  </si>
  <si>
    <r>
      <t>Konverteringsskema 1</t>
    </r>
    <r>
      <rPr>
        <sz val="10"/>
        <rFont val="Arial"/>
        <family val="0"/>
      </rPr>
      <t>: Fra decimaltal til betegnelse for udmærkelse</t>
    </r>
  </si>
  <si>
    <r>
      <t>Konverteringsskema 2</t>
    </r>
    <r>
      <rPr>
        <sz val="10"/>
        <rFont val="Arial"/>
        <family val="0"/>
      </rPr>
      <t xml:space="preserve">: Fra decimaltal til hel karakter i 7-trinsskalaen </t>
    </r>
  </si>
  <si>
    <t>Opnået udmærkelse:</t>
  </si>
  <si>
    <r>
      <t>Teori</t>
    </r>
    <r>
      <rPr>
        <b/>
        <sz val="8"/>
        <rFont val="Arial"/>
        <family val="2"/>
      </rPr>
      <t xml:space="preserve"> (A)</t>
    </r>
    <r>
      <rPr>
        <sz val="8"/>
        <rFont val="Arial"/>
        <family val="2"/>
      </rPr>
      <t xml:space="preserve"> * 30%</t>
    </r>
  </si>
  <si>
    <r>
      <t xml:space="preserve">Praktik </t>
    </r>
    <r>
      <rPr>
        <b/>
        <sz val="8"/>
        <rFont val="Arial"/>
        <family val="2"/>
      </rPr>
      <t>(B)</t>
    </r>
    <r>
      <rPr>
        <sz val="8"/>
        <rFont val="Arial"/>
        <family val="2"/>
      </rPr>
      <t xml:space="preserve"> * 70%</t>
    </r>
  </si>
  <si>
    <t>Valgte speciale:</t>
  </si>
  <si>
    <t>Dokumentationsmap-pen</t>
  </si>
  <si>
    <t>Præcision</t>
  </si>
  <si>
    <t>(10+11):2</t>
  </si>
  <si>
    <t>Bedømmelse af afsluttende eksamen - Produktionsassistent</t>
  </si>
  <si>
    <t>Kvalitet</t>
  </si>
  <si>
    <t>2____</t>
  </si>
  <si>
    <t>Dette skema er gældende for den ny uddannelsesordning pr. 1. juli 2011</t>
  </si>
  <si>
    <t>Bilag B     Juli 2011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</si>
</sst>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0.0"/>
    <numFmt numFmtId="187" formatCode="[$-406]d\.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52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4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1"/>
      <color theme="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0" borderId="3" applyNumberFormat="0" applyAlignment="0" applyProtection="0"/>
    <xf numFmtId="0" fontId="1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 wrapText="1"/>
      <protection/>
    </xf>
    <xf numFmtId="49" fontId="6" fillId="34" borderId="12" xfId="0" applyNumberFormat="1" applyFont="1" applyFill="1" applyBorder="1" applyAlignment="1" applyProtection="1">
      <alignment horizontal="center" wrapText="1"/>
      <protection/>
    </xf>
    <xf numFmtId="49" fontId="6" fillId="34" borderId="17" xfId="0" applyNumberFormat="1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49" fontId="6" fillId="34" borderId="20" xfId="0" applyNumberFormat="1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 horizontal="center"/>
      <protection/>
    </xf>
    <xf numFmtId="186" fontId="7" fillId="0" borderId="23" xfId="0" applyNumberFormat="1" applyFont="1" applyBorder="1" applyAlignment="1" applyProtection="1">
      <alignment horizontal="center" vertical="center"/>
      <protection/>
    </xf>
    <xf numFmtId="2" fontId="7" fillId="0" borderId="12" xfId="0" applyNumberFormat="1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 horizontal="center"/>
      <protection/>
    </xf>
    <xf numFmtId="49" fontId="6" fillId="34" borderId="12" xfId="0" applyNumberFormat="1" applyFont="1" applyFill="1" applyBorder="1" applyAlignment="1" applyProtection="1">
      <alignment horizontal="center"/>
      <protection/>
    </xf>
    <xf numFmtId="49" fontId="1" fillId="34" borderId="21" xfId="0" applyNumberFormat="1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 wrapText="1"/>
      <protection/>
    </xf>
    <xf numFmtId="2" fontId="7" fillId="0" borderId="25" xfId="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49" fontId="1" fillId="34" borderId="19" xfId="0" applyNumberFormat="1" applyFont="1" applyFill="1" applyBorder="1" applyAlignment="1" applyProtection="1">
      <alignment horizontal="center" wrapText="1"/>
      <protection/>
    </xf>
    <xf numFmtId="2" fontId="7" fillId="0" borderId="17" xfId="0" applyNumberFormat="1" applyFont="1" applyBorder="1" applyAlignment="1" applyProtection="1">
      <alignment horizontal="center" vertical="center"/>
      <protection/>
    </xf>
    <xf numFmtId="186" fontId="7" fillId="0" borderId="26" xfId="0" applyNumberFormat="1" applyFont="1" applyBorder="1" applyAlignment="1" applyProtection="1">
      <alignment horizontal="center" vertical="center"/>
      <protection/>
    </xf>
    <xf numFmtId="186" fontId="7" fillId="0" borderId="27" xfId="0" applyNumberFormat="1" applyFont="1" applyBorder="1" applyAlignment="1" applyProtection="1">
      <alignment horizontal="center" vertical="center"/>
      <protection/>
    </xf>
    <xf numFmtId="0" fontId="10" fillId="35" borderId="28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34" borderId="32" xfId="0" applyFont="1" applyFill="1" applyBorder="1" applyAlignment="1" applyProtection="1">
      <alignment horizontal="left"/>
      <protection/>
    </xf>
    <xf numFmtId="49" fontId="3" fillId="36" borderId="33" xfId="0" applyNumberFormat="1" applyFont="1" applyFill="1" applyBorder="1" applyAlignment="1" applyProtection="1">
      <alignment horizontal="right" vertical="center" wrapText="1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>
      <alignment/>
    </xf>
    <xf numFmtId="0" fontId="0" fillId="0" borderId="35" xfId="0" applyFont="1" applyBorder="1" applyAlignment="1" applyProtection="1">
      <alignment horizontal="left"/>
      <protection locked="0"/>
    </xf>
    <xf numFmtId="0" fontId="13" fillId="36" borderId="36" xfId="0" applyFont="1" applyFill="1" applyBorder="1" applyAlignment="1">
      <alignment horizontal="left" vertical="center"/>
    </xf>
    <xf numFmtId="0" fontId="13" fillId="36" borderId="37" xfId="0" applyFont="1" applyFill="1" applyBorder="1" applyAlignment="1">
      <alignment horizontal="left" vertical="center"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23" xfId="0" applyFont="1" applyFill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5" fillId="36" borderId="1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38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left" wrapText="1"/>
      <protection/>
    </xf>
    <xf numFmtId="0" fontId="4" fillId="34" borderId="32" xfId="0" applyFont="1" applyFill="1" applyBorder="1" applyAlignment="1" applyProtection="1">
      <alignment horizontal="left" wrapText="1"/>
      <protection/>
    </xf>
    <xf numFmtId="0" fontId="4" fillId="36" borderId="39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 vertical="center"/>
    </xf>
    <xf numFmtId="0" fontId="4" fillId="34" borderId="29" xfId="0" applyFont="1" applyFill="1" applyBorder="1" applyAlignment="1" applyProtection="1">
      <alignment horizontal="left" vertical="center" wrapText="1"/>
      <protection/>
    </xf>
    <xf numFmtId="0" fontId="4" fillId="34" borderId="38" xfId="0" applyFont="1" applyFill="1" applyBorder="1" applyAlignment="1" applyProtection="1">
      <alignment horizontal="left" vertical="center" wrapText="1"/>
      <protection/>
    </xf>
    <xf numFmtId="0" fontId="4" fillId="34" borderId="41" xfId="0" applyFont="1" applyFill="1" applyBorder="1" applyAlignment="1" applyProtection="1">
      <alignment horizontal="left" vertical="center" wrapText="1"/>
      <protection/>
    </xf>
    <xf numFmtId="0" fontId="5" fillId="36" borderId="13" xfId="0" applyFont="1" applyFill="1" applyBorder="1" applyAlignment="1" applyProtection="1">
      <alignment horizontal="left"/>
      <protection/>
    </xf>
    <xf numFmtId="0" fontId="5" fillId="36" borderId="30" xfId="0" applyFont="1" applyFill="1" applyBorder="1" applyAlignment="1" applyProtection="1">
      <alignment horizontal="left"/>
      <protection/>
    </xf>
    <xf numFmtId="0" fontId="5" fillId="36" borderId="26" xfId="0" applyFont="1" applyFill="1" applyBorder="1" applyAlignment="1" applyProtection="1">
      <alignment horizontal="left"/>
      <protection/>
    </xf>
    <xf numFmtId="0" fontId="6" fillId="34" borderId="16" xfId="0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1" fillId="34" borderId="42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4" fillId="34" borderId="39" xfId="0" applyFont="1" applyFill="1" applyBorder="1" applyAlignment="1" applyProtection="1">
      <alignment wrapText="1"/>
      <protection locked="0"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45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4" fillId="34" borderId="39" xfId="0" applyFont="1" applyFill="1" applyBorder="1" applyAlignment="1" applyProtection="1">
      <alignment horizontal="left"/>
      <protection/>
    </xf>
    <xf numFmtId="0" fontId="4" fillId="34" borderId="40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34" borderId="38" xfId="0" applyFont="1" applyFill="1" applyBorder="1" applyAlignment="1" applyProtection="1">
      <alignment horizontal="center" vertical="center"/>
      <protection/>
    </xf>
    <xf numFmtId="0" fontId="0" fillId="34" borderId="44" xfId="0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10" fillId="35" borderId="48" xfId="0" applyFont="1" applyFill="1" applyBorder="1" applyAlignment="1" applyProtection="1">
      <alignment horizontal="center" vertical="center"/>
      <protection/>
    </xf>
    <xf numFmtId="0" fontId="10" fillId="35" borderId="4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E3" sqref="E3:G3"/>
    </sheetView>
  </sheetViews>
  <sheetFormatPr defaultColWidth="9.140625" defaultRowHeight="12.75"/>
  <cols>
    <col min="1" max="1" width="21.28125" style="2" customWidth="1"/>
    <col min="2" max="7" width="12.28125" style="2" customWidth="1"/>
    <col min="8" max="16384" width="11.421875" style="2" customWidth="1"/>
  </cols>
  <sheetData>
    <row r="1" spans="1:8" ht="27" customHeight="1">
      <c r="A1" s="66" t="s">
        <v>69</v>
      </c>
      <c r="B1" s="67"/>
      <c r="C1" s="67"/>
      <c r="D1" s="67"/>
      <c r="E1" s="67"/>
      <c r="F1" s="67"/>
      <c r="G1" s="62" t="s">
        <v>73</v>
      </c>
      <c r="H1" s="1"/>
    </row>
    <row r="2" spans="1:8" ht="10.5" customHeight="1">
      <c r="A2" s="79" t="s">
        <v>72</v>
      </c>
      <c r="B2" s="80"/>
      <c r="C2" s="80"/>
      <c r="D2" s="80"/>
      <c r="E2" s="80"/>
      <c r="F2" s="80"/>
      <c r="G2" s="81"/>
      <c r="H2" s="1"/>
    </row>
    <row r="3" spans="1:8" ht="15" customHeight="1">
      <c r="A3" s="61" t="s">
        <v>0</v>
      </c>
      <c r="B3" s="68" t="s">
        <v>1</v>
      </c>
      <c r="C3" s="68"/>
      <c r="D3" s="68"/>
      <c r="E3" s="68" t="s">
        <v>2</v>
      </c>
      <c r="F3" s="68"/>
      <c r="G3" s="69"/>
      <c r="H3" s="1"/>
    </row>
    <row r="4" spans="1:8" s="4" customFormat="1" ht="19.5" customHeight="1">
      <c r="A4" s="53"/>
      <c r="B4" s="70"/>
      <c r="C4" s="70"/>
      <c r="D4" s="70"/>
      <c r="E4" s="70"/>
      <c r="F4" s="70"/>
      <c r="G4" s="71"/>
      <c r="H4" s="3"/>
    </row>
    <row r="5" spans="1:12" s="4" customFormat="1" ht="17.25" customHeight="1">
      <c r="A5" s="16" t="s">
        <v>65</v>
      </c>
      <c r="B5" s="99"/>
      <c r="C5" s="100"/>
      <c r="D5" s="100"/>
      <c r="E5" s="100"/>
      <c r="F5" s="100"/>
      <c r="G5" s="101"/>
      <c r="H5" s="5"/>
      <c r="I5" s="59"/>
      <c r="J5" s="59"/>
      <c r="K5" s="59"/>
      <c r="L5" s="59"/>
    </row>
    <row r="6" spans="1:12" ht="18.75" customHeight="1">
      <c r="A6" s="85" t="s">
        <v>8</v>
      </c>
      <c r="B6" s="86"/>
      <c r="C6" s="86"/>
      <c r="D6" s="86"/>
      <c r="E6" s="86"/>
      <c r="F6" s="86"/>
      <c r="G6" s="87"/>
      <c r="H6" s="6"/>
      <c r="I6" s="59"/>
      <c r="J6" s="59"/>
      <c r="K6" s="59"/>
      <c r="L6" s="59"/>
    </row>
    <row r="7" spans="1:12" s="4" customFormat="1" ht="15" customHeight="1">
      <c r="A7" s="18"/>
      <c r="B7" s="19" t="s">
        <v>3</v>
      </c>
      <c r="C7" s="75" t="s">
        <v>5</v>
      </c>
      <c r="D7" s="76"/>
      <c r="E7" s="27"/>
      <c r="F7" s="88" t="s">
        <v>10</v>
      </c>
      <c r="G7" s="90" t="s">
        <v>16</v>
      </c>
      <c r="H7" s="3"/>
      <c r="I7" s="59"/>
      <c r="J7" s="59"/>
      <c r="K7" s="59"/>
      <c r="L7" s="59"/>
    </row>
    <row r="8" spans="1:12" s="4" customFormat="1" ht="30" customHeight="1">
      <c r="A8" s="17"/>
      <c r="B8" s="20" t="s">
        <v>4</v>
      </c>
      <c r="C8" s="23" t="s">
        <v>6</v>
      </c>
      <c r="D8" s="24" t="s">
        <v>7</v>
      </c>
      <c r="E8" s="97"/>
      <c r="F8" s="89"/>
      <c r="G8" s="91"/>
      <c r="H8" s="3"/>
      <c r="I8" s="59"/>
      <c r="J8" s="59"/>
      <c r="K8" s="59"/>
      <c r="L8" s="59"/>
    </row>
    <row r="9" spans="1:8" s="4" customFormat="1" ht="15" customHeight="1">
      <c r="A9" s="77" t="s">
        <v>66</v>
      </c>
      <c r="B9" s="21" t="s">
        <v>15</v>
      </c>
      <c r="C9" s="22" t="s">
        <v>14</v>
      </c>
      <c r="D9" s="25" t="s">
        <v>11</v>
      </c>
      <c r="E9" s="97"/>
      <c r="F9" s="28" t="s">
        <v>48</v>
      </c>
      <c r="G9" s="30" t="s">
        <v>63</v>
      </c>
      <c r="H9" s="3"/>
    </row>
    <row r="10" spans="1:8" s="4" customFormat="1" ht="24.75" customHeight="1">
      <c r="A10" s="78"/>
      <c r="B10" s="15"/>
      <c r="C10" s="54"/>
      <c r="D10" s="55"/>
      <c r="E10" s="98"/>
      <c r="F10" s="32">
        <f>B10+(C10+D10)/2</f>
        <v>0</v>
      </c>
      <c r="G10" s="31">
        <f>SUM(F10)*30%</f>
        <v>0</v>
      </c>
      <c r="H10" s="3"/>
    </row>
    <row r="11" spans="1:8" ht="18.75" customHeight="1">
      <c r="A11" s="72" t="s">
        <v>9</v>
      </c>
      <c r="B11" s="73"/>
      <c r="C11" s="73"/>
      <c r="D11" s="73"/>
      <c r="E11" s="73"/>
      <c r="F11" s="73"/>
      <c r="G11" s="74"/>
      <c r="H11" s="1"/>
    </row>
    <row r="12" spans="1:8" s="4" customFormat="1" ht="15" customHeight="1">
      <c r="A12" s="34"/>
      <c r="B12" s="19" t="s">
        <v>3</v>
      </c>
      <c r="C12" s="75" t="s">
        <v>5</v>
      </c>
      <c r="D12" s="76"/>
      <c r="E12" s="27"/>
      <c r="F12" s="19"/>
      <c r="G12" s="95"/>
      <c r="H12" s="3"/>
    </row>
    <row r="13" spans="1:8" s="4" customFormat="1" ht="30" customHeight="1">
      <c r="A13" s="33"/>
      <c r="B13" s="20" t="s">
        <v>4</v>
      </c>
      <c r="C13" s="23" t="s">
        <v>6</v>
      </c>
      <c r="D13" s="24" t="s">
        <v>7</v>
      </c>
      <c r="E13" s="37" t="s">
        <v>43</v>
      </c>
      <c r="F13" s="35"/>
      <c r="G13" s="96"/>
      <c r="H13" s="3"/>
    </row>
    <row r="14" spans="1:8" s="4" customFormat="1" ht="15" customHeight="1">
      <c r="A14" s="77" t="s">
        <v>70</v>
      </c>
      <c r="B14" s="36" t="s">
        <v>12</v>
      </c>
      <c r="C14" s="22" t="s">
        <v>13</v>
      </c>
      <c r="D14" s="25" t="s">
        <v>17</v>
      </c>
      <c r="E14" s="22" t="s">
        <v>21</v>
      </c>
      <c r="F14" s="35"/>
      <c r="G14" s="96"/>
      <c r="H14" s="3"/>
    </row>
    <row r="15" spans="1:8" s="4" customFormat="1" ht="27.75" customHeight="1">
      <c r="A15" s="78"/>
      <c r="B15" s="56"/>
      <c r="C15" s="57"/>
      <c r="D15" s="58"/>
      <c r="E15" s="40">
        <f>B15+(C15+D15)/2</f>
        <v>0</v>
      </c>
      <c r="F15" s="26"/>
      <c r="G15" s="96"/>
      <c r="H15" s="3"/>
    </row>
    <row r="16" spans="1:8" s="4" customFormat="1" ht="15.75" customHeight="1">
      <c r="A16" s="92" t="s">
        <v>67</v>
      </c>
      <c r="B16" s="41"/>
      <c r="C16" s="41"/>
      <c r="D16" s="41"/>
      <c r="E16" s="42" t="s">
        <v>44</v>
      </c>
      <c r="F16" s="38" t="s">
        <v>45</v>
      </c>
      <c r="G16" s="29" t="s">
        <v>24</v>
      </c>
      <c r="H16" s="3"/>
    </row>
    <row r="17" spans="1:8" s="4" customFormat="1" ht="15" customHeight="1">
      <c r="A17" s="93"/>
      <c r="B17" s="22" t="s">
        <v>18</v>
      </c>
      <c r="C17" s="22" t="s">
        <v>19</v>
      </c>
      <c r="D17" s="22" t="s">
        <v>20</v>
      </c>
      <c r="E17" s="25" t="s">
        <v>22</v>
      </c>
      <c r="F17" s="39" t="s">
        <v>68</v>
      </c>
      <c r="G17" s="30" t="s">
        <v>64</v>
      </c>
      <c r="H17" s="3"/>
    </row>
    <row r="18" spans="1:8" s="4" customFormat="1" ht="27.75" customHeight="1">
      <c r="A18" s="94"/>
      <c r="B18" s="54"/>
      <c r="C18" s="54"/>
      <c r="D18" s="55"/>
      <c r="E18" s="43">
        <f>B18+(C18+D18)/2</f>
        <v>0</v>
      </c>
      <c r="F18" s="43">
        <f>(E18+E15)/2</f>
        <v>0</v>
      </c>
      <c r="G18" s="44">
        <f>SUM(F18)*70%</f>
        <v>0</v>
      </c>
      <c r="H18" s="3"/>
    </row>
    <row r="19" spans="1:8" s="4" customFormat="1" ht="30" customHeight="1" thickBot="1">
      <c r="A19" s="82" t="s">
        <v>49</v>
      </c>
      <c r="B19" s="83"/>
      <c r="C19" s="83"/>
      <c r="D19" s="83"/>
      <c r="E19" s="83"/>
      <c r="F19" s="84"/>
      <c r="G19" s="45">
        <f>ROUND((G18+G10),1)</f>
        <v>0</v>
      </c>
      <c r="H19" s="3"/>
    </row>
    <row r="20" spans="1:8" s="4" customFormat="1" ht="23.25" customHeight="1" thickBot="1">
      <c r="A20" s="102" t="s">
        <v>50</v>
      </c>
      <c r="B20" s="103"/>
      <c r="C20" s="103"/>
      <c r="D20" s="104"/>
      <c r="E20" s="104"/>
      <c r="F20" s="105"/>
      <c r="G20" s="46" t="str">
        <f>IF(G19&lt;2,"/",IF(G19&lt;=3,"02",IF(G19&lt;=5.4,"4",IF(G19&lt;=8.4,"7",IF(G19&lt;=10.9,"10","12")))))</f>
        <v>/</v>
      </c>
      <c r="H20" s="3"/>
    </row>
    <row r="21" spans="1:8" s="4" customFormat="1" ht="23.25" customHeight="1" thickBot="1">
      <c r="A21" s="47" t="s">
        <v>62</v>
      </c>
      <c r="B21" s="137" t="str">
        <f>IF(G20="/","/",IF(G19&lt;=8.4,"Antaget",IF(G19&lt;=10.5,"Ros",IF(G19&lt;=11.4,"Bronze","Sølv"))))</f>
        <v>/</v>
      </c>
      <c r="C21" s="138" t="str">
        <f>IF(C20&lt;5.5,"4",IF(C20&lt;8.5,"7"))</f>
        <v>4</v>
      </c>
      <c r="D21" s="135" t="s">
        <v>59</v>
      </c>
      <c r="E21" s="135"/>
      <c r="F21" s="136"/>
      <c r="G21" s="46" t="str">
        <f>IF(G20="/","/",IF(G20="02","E",IF(G20="4","D",IF(G20="7","C",IF(G20="10","B","A")))))</f>
        <v>/</v>
      </c>
      <c r="H21" s="3"/>
    </row>
    <row r="22" spans="1:8" s="4" customFormat="1" ht="15.75" customHeight="1">
      <c r="A22" s="106" t="s">
        <v>60</v>
      </c>
      <c r="B22" s="107"/>
      <c r="C22" s="107"/>
      <c r="D22" s="108"/>
      <c r="E22" s="108"/>
      <c r="F22" s="108"/>
      <c r="G22" s="109"/>
      <c r="H22" s="3"/>
    </row>
    <row r="23" spans="1:8" s="4" customFormat="1" ht="13.5" customHeight="1">
      <c r="A23" s="48" t="s">
        <v>51</v>
      </c>
      <c r="B23" s="49" t="s">
        <v>26</v>
      </c>
      <c r="C23" s="49" t="s">
        <v>27</v>
      </c>
      <c r="D23" s="49" t="s">
        <v>52</v>
      </c>
      <c r="E23" s="49" t="s">
        <v>28</v>
      </c>
      <c r="F23" s="49" t="s">
        <v>29</v>
      </c>
      <c r="G23" s="50" t="s">
        <v>53</v>
      </c>
      <c r="H23" s="3"/>
    </row>
    <row r="24" spans="1:8" s="4" customFormat="1" ht="13.5" customHeight="1">
      <c r="A24" s="48" t="s">
        <v>54</v>
      </c>
      <c r="B24" s="113" t="s">
        <v>30</v>
      </c>
      <c r="C24" s="113"/>
      <c r="D24" s="113"/>
      <c r="E24" s="49" t="s">
        <v>31</v>
      </c>
      <c r="F24" s="49" t="s">
        <v>32</v>
      </c>
      <c r="G24" s="50" t="s">
        <v>33</v>
      </c>
      <c r="H24" s="3"/>
    </row>
    <row r="25" spans="1:8" s="4" customFormat="1" ht="6" customHeight="1">
      <c r="A25" s="131"/>
      <c r="B25" s="132"/>
      <c r="C25" s="132"/>
      <c r="D25" s="132"/>
      <c r="E25" s="132"/>
      <c r="F25" s="132"/>
      <c r="G25" s="133"/>
      <c r="H25" s="3"/>
    </row>
    <row r="26" spans="1:8" s="4" customFormat="1" ht="15.75" customHeight="1">
      <c r="A26" s="106" t="s">
        <v>61</v>
      </c>
      <c r="B26" s="108"/>
      <c r="C26" s="108"/>
      <c r="D26" s="108"/>
      <c r="E26" s="108"/>
      <c r="F26" s="108"/>
      <c r="G26" s="134"/>
      <c r="H26" s="3"/>
    </row>
    <row r="27" spans="1:8" s="4" customFormat="1" ht="13.5" customHeight="1">
      <c r="A27" s="48" t="s">
        <v>51</v>
      </c>
      <c r="B27" s="49" t="s">
        <v>26</v>
      </c>
      <c r="C27" s="49" t="s">
        <v>27</v>
      </c>
      <c r="D27" s="49" t="s">
        <v>52</v>
      </c>
      <c r="E27" s="49" t="s">
        <v>55</v>
      </c>
      <c r="F27" s="113" t="s">
        <v>56</v>
      </c>
      <c r="G27" s="114"/>
      <c r="H27" s="3"/>
    </row>
    <row r="28" spans="1:8" s="4" customFormat="1" ht="13.5" customHeight="1">
      <c r="A28" s="48" t="s">
        <v>57</v>
      </c>
      <c r="B28" s="51" t="s">
        <v>25</v>
      </c>
      <c r="C28" s="49">
        <v>4</v>
      </c>
      <c r="D28" s="49">
        <v>7</v>
      </c>
      <c r="E28" s="49">
        <v>10</v>
      </c>
      <c r="F28" s="115">
        <v>12</v>
      </c>
      <c r="G28" s="116"/>
      <c r="H28" s="3"/>
    </row>
    <row r="29" spans="1:8" s="4" customFormat="1" ht="13.5" customHeight="1">
      <c r="A29" s="48" t="s">
        <v>58</v>
      </c>
      <c r="B29" s="51" t="s">
        <v>34</v>
      </c>
      <c r="C29" s="49" t="s">
        <v>35</v>
      </c>
      <c r="D29" s="49" t="s">
        <v>36</v>
      </c>
      <c r="E29" s="52" t="s">
        <v>23</v>
      </c>
      <c r="F29" s="117" t="s">
        <v>37</v>
      </c>
      <c r="G29" s="118"/>
      <c r="H29" s="3"/>
    </row>
    <row r="30" spans="1:8" s="4" customFormat="1" ht="15" customHeight="1">
      <c r="A30" s="110" t="s">
        <v>47</v>
      </c>
      <c r="B30" s="111"/>
      <c r="C30" s="111"/>
      <c r="D30" s="111"/>
      <c r="E30" s="111"/>
      <c r="F30" s="111"/>
      <c r="G30" s="112"/>
      <c r="H30" s="3"/>
    </row>
    <row r="31" spans="1:8" s="8" customFormat="1" ht="15" customHeight="1">
      <c r="A31" s="121"/>
      <c r="B31" s="122"/>
      <c r="C31" s="122"/>
      <c r="D31" s="122"/>
      <c r="E31" s="122"/>
      <c r="F31" s="122"/>
      <c r="G31" s="123"/>
      <c r="H31" s="7"/>
    </row>
    <row r="32" spans="1:8" s="8" customFormat="1" ht="15" customHeight="1">
      <c r="A32" s="121"/>
      <c r="B32" s="122"/>
      <c r="C32" s="122"/>
      <c r="D32" s="122"/>
      <c r="E32" s="122"/>
      <c r="F32" s="122"/>
      <c r="G32" s="123"/>
      <c r="H32" s="7"/>
    </row>
    <row r="33" spans="1:8" s="4" customFormat="1" ht="14.25">
      <c r="A33" s="9" t="s">
        <v>46</v>
      </c>
      <c r="B33" s="124"/>
      <c r="C33" s="124"/>
      <c r="D33" s="124"/>
      <c r="E33" s="10" t="s">
        <v>38</v>
      </c>
      <c r="F33" s="60" t="s">
        <v>39</v>
      </c>
      <c r="G33" s="11" t="s">
        <v>71</v>
      </c>
      <c r="H33" s="3"/>
    </row>
    <row r="34" spans="1:8" ht="12.75">
      <c r="A34" s="125"/>
      <c r="B34" s="12"/>
      <c r="C34" s="127"/>
      <c r="D34" s="127"/>
      <c r="E34" s="12"/>
      <c r="F34" s="127"/>
      <c r="G34" s="129"/>
      <c r="H34" s="1"/>
    </row>
    <row r="35" spans="1:8" ht="5.25" customHeight="1">
      <c r="A35" s="126"/>
      <c r="B35" s="13"/>
      <c r="C35" s="128"/>
      <c r="D35" s="128"/>
      <c r="E35" s="14"/>
      <c r="F35" s="128"/>
      <c r="G35" s="130"/>
      <c r="H35" s="1"/>
    </row>
    <row r="36" spans="1:8" ht="15" thickBot="1">
      <c r="A36" s="63" t="s">
        <v>40</v>
      </c>
      <c r="B36" s="64"/>
      <c r="C36" s="119" t="s">
        <v>41</v>
      </c>
      <c r="D36" s="119"/>
      <c r="E36" s="65"/>
      <c r="F36" s="119" t="s">
        <v>42</v>
      </c>
      <c r="G36" s="120"/>
      <c r="H36" s="1"/>
    </row>
    <row r="37" ht="12.75">
      <c r="H37" s="1"/>
    </row>
  </sheetData>
  <sheetProtection password="CD8C" sheet="1"/>
  <mergeCells count="38">
    <mergeCell ref="A25:G25"/>
    <mergeCell ref="A26:G26"/>
    <mergeCell ref="D21:F21"/>
    <mergeCell ref="B21:C21"/>
    <mergeCell ref="C36:D36"/>
    <mergeCell ref="F36:G36"/>
    <mergeCell ref="A31:G31"/>
    <mergeCell ref="A32:G32"/>
    <mergeCell ref="B33:D33"/>
    <mergeCell ref="A34:A35"/>
    <mergeCell ref="C34:D35"/>
    <mergeCell ref="F34:G35"/>
    <mergeCell ref="G12:G15"/>
    <mergeCell ref="E8:E10"/>
    <mergeCell ref="B5:G5"/>
    <mergeCell ref="A20:F20"/>
    <mergeCell ref="A22:G22"/>
    <mergeCell ref="A30:G30"/>
    <mergeCell ref="F27:G27"/>
    <mergeCell ref="F28:G28"/>
    <mergeCell ref="F29:G29"/>
    <mergeCell ref="B24:D24"/>
    <mergeCell ref="C12:D12"/>
    <mergeCell ref="A14:A15"/>
    <mergeCell ref="A9:A10"/>
    <mergeCell ref="A2:G2"/>
    <mergeCell ref="A19:F19"/>
    <mergeCell ref="A6:G6"/>
    <mergeCell ref="F7:F8"/>
    <mergeCell ref="G7:G8"/>
    <mergeCell ref="C7:D7"/>
    <mergeCell ref="A16:A18"/>
    <mergeCell ref="A1:F1"/>
    <mergeCell ref="B3:D3"/>
    <mergeCell ref="E3:G3"/>
    <mergeCell ref="B4:D4"/>
    <mergeCell ref="E4:G4"/>
    <mergeCell ref="A11:G11"/>
  </mergeCells>
  <printOptions/>
  <pageMargins left="0.56" right="0.28" top="0.3937007874015748" bottom="0.3937007874015748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Hilmar Jensen</dc:creator>
  <cp:keywords/>
  <dc:description/>
  <cp:lastModifiedBy>Mette Stenlund</cp:lastModifiedBy>
  <cp:lastPrinted>2009-01-19T09:06:06Z</cp:lastPrinted>
  <dcterms:created xsi:type="dcterms:W3CDTF">2008-03-15T14:35:45Z</dcterms:created>
  <dcterms:modified xsi:type="dcterms:W3CDTF">2017-04-04T07:32:58Z</dcterms:modified>
  <cp:category/>
  <cp:version/>
  <cp:contentType/>
  <cp:contentStatus/>
</cp:coreProperties>
</file>